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4695" yWindow="600" windowWidth="9555" windowHeight="8550" tabRatio="611"/>
  </bookViews>
  <sheets>
    <sheet name="Водосливы" sheetId="24" r:id="rId1"/>
  </sheets>
  <definedNames>
    <definedName name="_xlnm.Print_Area" localSheetId="0">Водосливы!$A$1:$X$44</definedName>
  </definedNames>
  <calcPr calcId="152511"/>
</workbook>
</file>

<file path=xl/calcChain.xml><?xml version="1.0" encoding="utf-8"?>
<calcChain xmlns="http://schemas.openxmlformats.org/spreadsheetml/2006/main">
  <c r="G15" i="24" l="1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14" i="24"/>
  <c r="L14" i="24"/>
  <c r="K41" i="24"/>
  <c r="L41" i="24" s="1"/>
  <c r="K40" i="24"/>
  <c r="L40" i="24" s="1"/>
  <c r="K39" i="24"/>
  <c r="L39" i="24" s="1"/>
  <c r="K38" i="24"/>
  <c r="L38" i="24" s="1"/>
  <c r="K37" i="24"/>
  <c r="L37" i="24" s="1"/>
  <c r="K36" i="24"/>
  <c r="L36" i="24" s="1"/>
  <c r="K35" i="24"/>
  <c r="L35" i="24" s="1"/>
  <c r="K34" i="24"/>
  <c r="L34" i="24" s="1"/>
  <c r="K33" i="24"/>
  <c r="L33" i="24" s="1"/>
  <c r="K32" i="24"/>
  <c r="L32" i="24" s="1"/>
  <c r="K31" i="24"/>
  <c r="L31" i="24" s="1"/>
  <c r="K30" i="24"/>
  <c r="L30" i="24" s="1"/>
  <c r="K29" i="24"/>
  <c r="L29" i="24" s="1"/>
  <c r="K28" i="24"/>
  <c r="L28" i="24" s="1"/>
  <c r="K27" i="24"/>
  <c r="L27" i="24" s="1"/>
  <c r="K25" i="24"/>
  <c r="L25" i="24" s="1"/>
  <c r="K19" i="24"/>
  <c r="L19" i="24" s="1"/>
  <c r="K18" i="24"/>
  <c r="L18" i="24" s="1"/>
  <c r="K14" i="24"/>
  <c r="K26" i="24"/>
  <c r="L26" i="24" s="1"/>
  <c r="K24" i="24"/>
  <c r="L24" i="24" s="1"/>
  <c r="K23" i="24"/>
  <c r="L23" i="24" s="1"/>
  <c r="K22" i="24"/>
  <c r="L22" i="24" s="1"/>
  <c r="K21" i="24"/>
  <c r="L21" i="24" s="1"/>
  <c r="K20" i="24"/>
  <c r="L20" i="24" s="1"/>
  <c r="K17" i="24"/>
  <c r="L17" i="24" s="1"/>
  <c r="K16" i="24"/>
  <c r="L16" i="24" s="1"/>
  <c r="K15" i="24"/>
  <c r="L15" i="24" s="1"/>
  <c r="AP11" i="24"/>
  <c r="AP10" i="24"/>
  <c r="AP9" i="24"/>
  <c r="AP8" i="24"/>
  <c r="AP7" i="24"/>
  <c r="AP6" i="24"/>
  <c r="AP5" i="24"/>
  <c r="AL11" i="24"/>
  <c r="AL10" i="24"/>
  <c r="AL9" i="24"/>
  <c r="AL8" i="24"/>
  <c r="AL7" i="24"/>
  <c r="AL6" i="24"/>
  <c r="AL5" i="24"/>
</calcChain>
</file>

<file path=xl/sharedStrings.xml><?xml version="1.0" encoding="utf-8"?>
<sst xmlns="http://schemas.openxmlformats.org/spreadsheetml/2006/main" count="111" uniqueCount="54">
  <si>
    <t>НАИМЕНОВАНИЕ</t>
  </si>
  <si>
    <t>м.п.</t>
  </si>
  <si>
    <t>шт.</t>
  </si>
  <si>
    <t>ВОДОСЛИВНЫЕ ИЗДЕЛИЯ</t>
  </si>
  <si>
    <t>Трубный ухват</t>
  </si>
  <si>
    <t>оцинкованный</t>
  </si>
  <si>
    <t>окрашенный</t>
  </si>
  <si>
    <t>ед. изм.</t>
  </si>
  <si>
    <t>Кронштейн желоба</t>
  </si>
  <si>
    <t>Воронка большая квадратная 100*100 (верх. 200*200 мм)</t>
  </si>
  <si>
    <t>Колено (отлив) квадратное 100*100</t>
  </si>
  <si>
    <t>Труба водосточная квадратная 100*100 мм (длина 1250 мм)</t>
  </si>
  <si>
    <t>Конек квадратный (полка = 140 мм)</t>
  </si>
  <si>
    <t>Воронка большая квадратная 150*150 (верх. 300*300 мм)</t>
  </si>
  <si>
    <t>Труба водосточная круглая D = 150 мм (длина 1250 мм)</t>
  </si>
  <si>
    <t>Труба водосточная квадратная 150*150 мм (длина 1250 мм)</t>
  </si>
  <si>
    <t>Колено (отлив) круглое D = 100</t>
  </si>
  <si>
    <t>Колено (отлив) круглое D = 150</t>
  </si>
  <si>
    <t>Колено (отлив) квадратное 150*150</t>
  </si>
  <si>
    <t>Труба водосточная круглая D = 100 мм (длина 1250 мм)</t>
  </si>
  <si>
    <t>Воронка круглая D = 150 мм (верхний D = 300 мм)</t>
  </si>
  <si>
    <t>Воронка круглая D = 100 мм (верхний D = 250 мм)</t>
  </si>
  <si>
    <t>Заглушка желоба (конька)</t>
  </si>
  <si>
    <t>Угловой элемент желоба</t>
  </si>
  <si>
    <t>Конек квадратный (полка = 200 мм)</t>
  </si>
  <si>
    <t>Конек (ендова) 150*150*1250 мм</t>
  </si>
  <si>
    <t>Конек (ендова) 200*200*1250 мм</t>
  </si>
  <si>
    <t>Конек (ендова) 300*300*1250 мм</t>
  </si>
  <si>
    <t>Конек круглый (полка = 140 мм)</t>
  </si>
  <si>
    <t>Конек круглый (полка = 200 мм)</t>
  </si>
  <si>
    <t>Уголок 35*35*1250 мм</t>
  </si>
  <si>
    <t>Уголок 50*50*1250 мм</t>
  </si>
  <si>
    <t>Уголок 100*100*1250</t>
  </si>
  <si>
    <t>Подоконный слив (в = 180)</t>
  </si>
  <si>
    <t>Подоконный слив (в = 240)</t>
  </si>
  <si>
    <t>Подоконный слив (в = 345)</t>
  </si>
  <si>
    <t>Желоб прямоугольный 95*60*95 (длина 1250 мм)</t>
  </si>
  <si>
    <t>Желоб прямоугольный 110*60*110 (длина 1250 мм)</t>
  </si>
  <si>
    <t>Желоб пятигранный, грань 50 мм (длина 1250 мм)</t>
  </si>
  <si>
    <t>Желоб полукруглый, D = 120 мм (длина 1250 мм)</t>
  </si>
  <si>
    <t>Желоб полукруглый D = 150 мм (длина 1250 мм)</t>
  </si>
  <si>
    <t>Желоб полукруглый с фартуком 200мм (длина 1250 мм)</t>
  </si>
  <si>
    <t xml:space="preserve">Мы работам с пн.-пт. с 08-00 до 17-00.  </t>
  </si>
  <si>
    <t xml:space="preserve">Обращаться по тел: </t>
  </si>
  <si>
    <t>8 (3953) 28-10-82</t>
  </si>
  <si>
    <t>e-mail:</t>
  </si>
  <si>
    <t>web:</t>
  </si>
  <si>
    <t>Схема проезда на обратной стороне</t>
  </si>
  <si>
    <t>Схема проезда</t>
  </si>
  <si>
    <t>Наименование</t>
  </si>
  <si>
    <t>ед.</t>
  </si>
  <si>
    <t>Из оцинкованной стали</t>
  </si>
  <si>
    <t>Из окрашенной стали</t>
  </si>
  <si>
    <t>Прайс-лист на водосливные системы от 01.06.2015г.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</si>
</sst>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u/>
      <sz val="7.5"/>
      <color indexed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u/>
      <sz val="16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Border="1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/>
    <xf numFmtId="2" fontId="2" fillId="0" borderId="0" xfId="0" applyNumberFormat="1" applyFont="1" applyBorder="1" applyAlignment="1"/>
    <xf numFmtId="0" fontId="4" fillId="0" borderId="0" xfId="0" applyFont="1" applyAlignment="1"/>
    <xf numFmtId="0" fontId="5" fillId="0" borderId="2" xfId="0" applyFont="1" applyBorder="1" applyAlignment="1"/>
    <xf numFmtId="0" fontId="4" fillId="0" borderId="3" xfId="0" applyFont="1" applyBorder="1" applyAlignment="1">
      <alignment vertical="center"/>
    </xf>
    <xf numFmtId="0" fontId="5" fillId="0" borderId="3" xfId="0" applyFont="1" applyBorder="1" applyAlignment="1"/>
    <xf numFmtId="0" fontId="4" fillId="0" borderId="5" xfId="0" applyFont="1" applyBorder="1" applyAlignment="1"/>
    <xf numFmtId="0" fontId="8" fillId="0" borderId="3" xfId="0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0" fontId="8" fillId="0" borderId="3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>
      <alignment vertical="center"/>
    </xf>
    <xf numFmtId="0" fontId="4" fillId="0" borderId="3" xfId="0" applyFont="1" applyBorder="1" applyAlignment="1"/>
    <xf numFmtId="1" fontId="8" fillId="0" borderId="3" xfId="0" applyNumberFormat="1" applyFont="1" applyBorder="1" applyAlignment="1"/>
    <xf numFmtId="0" fontId="5" fillId="0" borderId="17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8" fillId="0" borderId="14" xfId="0" applyNumberFormat="1" applyFont="1" applyBorder="1" applyAlignment="1"/>
    <xf numFmtId="0" fontId="4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/>
    <xf numFmtId="0" fontId="4" fillId="0" borderId="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/>
    <xf numFmtId="0" fontId="4" fillId="0" borderId="13" xfId="0" applyFont="1" applyBorder="1" applyAlignment="1"/>
    <xf numFmtId="0" fontId="4" fillId="0" borderId="21" xfId="0" applyFont="1" applyBorder="1" applyAlignment="1"/>
    <xf numFmtId="0" fontId="4" fillId="0" borderId="19" xfId="0" applyFont="1" applyBorder="1" applyAlignment="1"/>
    <xf numFmtId="0" fontId="12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3" fillId="0" borderId="0" xfId="1" applyFont="1" applyAlignment="1" applyProtection="1">
      <alignment horizontal="left" wrapText="1"/>
    </xf>
    <xf numFmtId="0" fontId="11" fillId="0" borderId="0" xfId="0" applyFont="1" applyAlignment="1">
      <alignment wrapText="1"/>
    </xf>
    <xf numFmtId="0" fontId="13" fillId="0" borderId="0" xfId="1" applyFont="1" applyAlignment="1" applyProtection="1">
      <alignment horizontal="center" wrapText="1"/>
    </xf>
    <xf numFmtId="0" fontId="13" fillId="0" borderId="0" xfId="1" applyFont="1" applyAlignment="1" applyProtection="1"/>
    <xf numFmtId="0" fontId="11" fillId="0" borderId="0" xfId="0" applyFont="1" applyAlignment="1">
      <alignment horizont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/>
    <xf numFmtId="0" fontId="8" fillId="0" borderId="23" xfId="0" applyFont="1" applyBorder="1" applyAlignment="1">
      <alignment vertical="center"/>
    </xf>
    <xf numFmtId="1" fontId="8" fillId="0" borderId="23" xfId="0" quotePrefix="1" applyNumberFormat="1" applyFont="1" applyBorder="1" applyAlignment="1">
      <alignment vertic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/>
    <xf numFmtId="0" fontId="8" fillId="0" borderId="23" xfId="0" applyFont="1" applyBorder="1" applyAlignment="1"/>
    <xf numFmtId="1" fontId="8" fillId="0" borderId="24" xfId="0" applyNumberFormat="1" applyFont="1" applyBorder="1" applyAlignment="1"/>
    <xf numFmtId="1" fontId="8" fillId="0" borderId="20" xfId="0" applyNumberFormat="1" applyFont="1" applyBorder="1" applyAlignment="1"/>
    <xf numFmtId="2" fontId="2" fillId="0" borderId="0" xfId="0" applyNumberFormat="1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1" xfId="0" applyFont="1" applyBorder="1" applyAlignment="1"/>
    <xf numFmtId="0" fontId="4" fillId="0" borderId="12" xfId="0" applyFont="1" applyBorder="1"/>
    <xf numFmtId="0" fontId="2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0" fontId="4" fillId="0" borderId="18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/>
    <xf numFmtId="0" fontId="4" fillId="0" borderId="7" xfId="0" applyFont="1" applyBorder="1"/>
    <xf numFmtId="0" fontId="8" fillId="0" borderId="3" xfId="0" applyFont="1" applyBorder="1" applyAlignment="1">
      <alignment vertical="center"/>
    </xf>
    <xf numFmtId="0" fontId="8" fillId="0" borderId="3" xfId="0" applyFont="1" applyBorder="1"/>
    <xf numFmtId="0" fontId="11" fillId="0" borderId="0" xfId="0" applyFont="1" applyAlignment="1">
      <alignment horizontal="center"/>
    </xf>
    <xf numFmtId="0" fontId="13" fillId="0" borderId="0" xfId="1" applyFont="1" applyAlignment="1" applyProtection="1">
      <alignment horizontal="center" wrapText="1"/>
    </xf>
    <xf numFmtId="0" fontId="11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8</xdr:row>
      <xdr:rowOff>85725</xdr:rowOff>
    </xdr:from>
    <xdr:to>
      <xdr:col>10</xdr:col>
      <xdr:colOff>962025</xdr:colOff>
      <xdr:row>8</xdr:row>
      <xdr:rowOff>131444</xdr:rowOff>
    </xdr:to>
    <xdr:sp macro="" textlink="">
      <xdr:nvSpPr>
        <xdr:cNvPr id="6" name="Стрелка вправо 5"/>
        <xdr:cNvSpPr/>
      </xdr:nvSpPr>
      <xdr:spPr>
        <a:xfrm>
          <a:off x="5629275" y="1809750"/>
          <a:ext cx="8382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12</xdr:col>
      <xdr:colOff>247650</xdr:colOff>
      <xdr:row>2</xdr:row>
      <xdr:rowOff>238125</xdr:rowOff>
    </xdr:from>
    <xdr:to>
      <xdr:col>23</xdr:col>
      <xdr:colOff>314324</xdr:colOff>
      <xdr:row>33</xdr:row>
      <xdr:rowOff>224517</xdr:rowOff>
    </xdr:to>
    <xdr:pic>
      <xdr:nvPicPr>
        <xdr:cNvPr id="7" name="Рисунок 6" descr="Схема-проезд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48475" y="752475"/>
          <a:ext cx="6772274" cy="7739742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view="pageBreakPreview" zoomScaleSheetLayoutView="100" workbookViewId="0">
      <selection activeCell="S42" sqref="S42:U44"/>
    </sheetView>
  </sheetViews>
  <sheetFormatPr defaultRowHeight="12.75" x14ac:dyDescent="0.2"/>
  <cols>
    <col min="1" max="1" width="59" style="3" customWidth="1"/>
    <col min="2" max="2" width="5.5703125" style="3" hidden="1" customWidth="1"/>
    <col min="3" max="3" width="5.7109375" style="3" hidden="1" customWidth="1"/>
    <col min="4" max="4" width="7.7109375" style="3" hidden="1" customWidth="1"/>
    <col min="5" max="5" width="5.5703125" style="3" hidden="1" customWidth="1"/>
    <col min="6" max="6" width="6.85546875" style="3" customWidth="1"/>
    <col min="7" max="7" width="18.140625" style="3" customWidth="1"/>
    <col min="8" max="8" width="5.7109375" style="3" hidden="1" customWidth="1"/>
    <col min="9" max="9" width="5.28515625" style="3" hidden="1" customWidth="1"/>
    <col min="10" max="10" width="5.7109375" style="3" hidden="1" customWidth="1"/>
    <col min="11" max="11" width="17.42578125" style="3" hidden="1" customWidth="1"/>
    <col min="12" max="12" width="17.42578125" style="3" customWidth="1"/>
    <col min="13" max="16384" width="9.140625" style="3"/>
  </cols>
  <sheetData>
    <row r="1" spans="1:44" ht="20.25" x14ac:dyDescent="0.3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5"/>
    </row>
    <row r="2" spans="1:44" ht="20.25" x14ac:dyDescent="0.3">
      <c r="A2" s="37"/>
      <c r="B2" s="37"/>
      <c r="C2" s="37"/>
      <c r="D2" s="38"/>
      <c r="E2" s="38"/>
      <c r="F2" s="38"/>
      <c r="G2" s="38"/>
      <c r="H2" s="37"/>
      <c r="I2" s="37"/>
      <c r="J2" s="37"/>
      <c r="K2" s="37"/>
      <c r="L2" s="37"/>
      <c r="M2" s="76" t="s">
        <v>48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AF2" s="67"/>
      <c r="AG2" s="67"/>
      <c r="AH2" s="1"/>
      <c r="AI2" s="62"/>
      <c r="AJ2" s="62"/>
      <c r="AK2" s="6"/>
      <c r="AL2" s="6"/>
      <c r="AM2" s="6"/>
      <c r="AN2" s="62"/>
      <c r="AO2" s="62"/>
    </row>
    <row r="3" spans="1:44" ht="21" thickBot="1" x14ac:dyDescent="0.35">
      <c r="A3" s="39" t="s">
        <v>43</v>
      </c>
      <c r="B3" s="37"/>
      <c r="C3" s="37"/>
      <c r="D3" s="38"/>
      <c r="E3" s="37"/>
      <c r="F3" s="40" t="s">
        <v>44</v>
      </c>
      <c r="G3" s="38"/>
      <c r="H3" s="37"/>
      <c r="I3" s="37"/>
      <c r="J3" s="37"/>
      <c r="K3" s="37"/>
      <c r="L3" s="37"/>
      <c r="AF3" s="68" t="s">
        <v>3</v>
      </c>
      <c r="AG3" s="69"/>
      <c r="AH3" s="69"/>
      <c r="AI3" s="69"/>
      <c r="AJ3" s="69"/>
      <c r="AK3" s="68"/>
      <c r="AL3" s="68"/>
      <c r="AM3" s="68"/>
      <c r="AN3" s="68"/>
      <c r="AO3" s="68"/>
      <c r="AP3" s="7"/>
    </row>
    <row r="4" spans="1:44" ht="21" thickBot="1" x14ac:dyDescent="0.35">
      <c r="A4" s="37"/>
      <c r="B4" s="40"/>
      <c r="C4" s="40"/>
      <c r="D4" s="37"/>
      <c r="E4" s="37"/>
      <c r="F4" s="40"/>
      <c r="G4" s="38"/>
      <c r="H4" s="37"/>
      <c r="I4" s="37"/>
      <c r="J4" s="37"/>
      <c r="K4" s="37"/>
      <c r="L4" s="37"/>
      <c r="AF4" s="9" t="s">
        <v>0</v>
      </c>
      <c r="AG4" s="19"/>
      <c r="AH4" s="8"/>
      <c r="AI4" s="8"/>
      <c r="AJ4" s="8"/>
      <c r="AK4" s="9" t="s">
        <v>7</v>
      </c>
      <c r="AL4" s="9" t="s">
        <v>5</v>
      </c>
      <c r="AM4" s="9"/>
      <c r="AN4" s="10"/>
      <c r="AO4" s="9" t="s">
        <v>6</v>
      </c>
      <c r="AP4" s="9" t="s">
        <v>6</v>
      </c>
    </row>
    <row r="5" spans="1:44" ht="20.25" x14ac:dyDescent="0.3">
      <c r="A5" s="37"/>
      <c r="B5" s="40"/>
      <c r="C5" s="40"/>
      <c r="D5" s="37"/>
      <c r="E5" s="37"/>
      <c r="F5" s="40"/>
      <c r="G5" s="38"/>
      <c r="H5" s="37"/>
      <c r="I5" s="37"/>
      <c r="J5" s="37"/>
      <c r="K5" s="37"/>
      <c r="L5" s="37"/>
      <c r="AF5" s="70" t="s">
        <v>25</v>
      </c>
      <c r="AG5" s="71"/>
      <c r="AH5" s="11" t="s">
        <v>1</v>
      </c>
      <c r="AI5" s="72">
        <v>102</v>
      </c>
      <c r="AJ5" s="73"/>
      <c r="AK5" s="9" t="s">
        <v>2</v>
      </c>
      <c r="AL5" s="12">
        <f>AM5*1.2</f>
        <v>204</v>
      </c>
      <c r="AM5" s="13">
        <v>170</v>
      </c>
      <c r="AN5" s="74">
        <v>230</v>
      </c>
      <c r="AO5" s="75"/>
      <c r="AP5" s="14">
        <f t="shared" ref="AP5:AP11" si="0">AN5*1.2</f>
        <v>276</v>
      </c>
    </row>
    <row r="6" spans="1:44" ht="20.25" x14ac:dyDescent="0.3">
      <c r="A6" s="41" t="s">
        <v>45</v>
      </c>
      <c r="B6" s="42"/>
      <c r="C6" s="43"/>
      <c r="D6" s="43"/>
      <c r="E6" s="43"/>
      <c r="F6" s="77"/>
      <c r="G6" s="77"/>
      <c r="H6" s="37"/>
      <c r="I6" s="37"/>
      <c r="J6" s="37"/>
      <c r="K6" s="37"/>
      <c r="L6" s="37"/>
      <c r="AF6" s="63" t="s">
        <v>26</v>
      </c>
      <c r="AG6" s="64"/>
      <c r="AH6" s="15" t="s">
        <v>1</v>
      </c>
      <c r="AI6" s="65">
        <v>102</v>
      </c>
      <c r="AJ6" s="66"/>
      <c r="AK6" s="9" t="s">
        <v>2</v>
      </c>
      <c r="AL6" s="12">
        <f t="shared" ref="AL6:AL11" si="1">AM6*1.2</f>
        <v>252</v>
      </c>
      <c r="AM6" s="13">
        <v>210</v>
      </c>
      <c r="AN6" s="74">
        <v>290</v>
      </c>
      <c r="AO6" s="75"/>
      <c r="AP6" s="14">
        <f t="shared" si="0"/>
        <v>348</v>
      </c>
    </row>
    <row r="7" spans="1:44" ht="20.25" x14ac:dyDescent="0.3">
      <c r="A7" s="41" t="s">
        <v>46</v>
      </c>
      <c r="B7" s="44"/>
      <c r="C7" s="43"/>
      <c r="D7" s="43"/>
      <c r="E7" s="43"/>
      <c r="F7" s="45"/>
      <c r="G7" s="43"/>
      <c r="H7" s="37"/>
      <c r="I7" s="37"/>
      <c r="J7" s="37"/>
      <c r="K7" s="37"/>
      <c r="L7" s="37"/>
      <c r="AF7" s="63" t="s">
        <v>27</v>
      </c>
      <c r="AG7" s="64"/>
      <c r="AH7" s="15" t="s">
        <v>1</v>
      </c>
      <c r="AI7" s="65">
        <v>102</v>
      </c>
      <c r="AJ7" s="66"/>
      <c r="AK7" s="9" t="s">
        <v>2</v>
      </c>
      <c r="AL7" s="12">
        <f t="shared" si="1"/>
        <v>390</v>
      </c>
      <c r="AM7" s="13">
        <v>325</v>
      </c>
      <c r="AN7" s="74">
        <v>450</v>
      </c>
      <c r="AO7" s="75"/>
      <c r="AP7" s="14">
        <f t="shared" si="0"/>
        <v>540</v>
      </c>
      <c r="AQ7" s="5"/>
      <c r="AR7" s="5"/>
    </row>
    <row r="8" spans="1:44" s="4" customFormat="1" ht="20.25" x14ac:dyDescent="0.3">
      <c r="A8" s="45"/>
      <c r="B8" s="44"/>
      <c r="C8" s="43"/>
      <c r="D8" s="43"/>
      <c r="E8" s="43"/>
      <c r="F8" s="43"/>
      <c r="G8" s="43"/>
      <c r="H8" s="37"/>
      <c r="I8" s="37"/>
      <c r="J8" s="37"/>
      <c r="K8" s="37"/>
      <c r="L8" s="37"/>
      <c r="AF8" s="63" t="s">
        <v>28</v>
      </c>
      <c r="AG8" s="64"/>
      <c r="AH8" s="15" t="s">
        <v>1</v>
      </c>
      <c r="AI8" s="65">
        <v>102</v>
      </c>
      <c r="AJ8" s="66"/>
      <c r="AK8" s="9" t="s">
        <v>2</v>
      </c>
      <c r="AL8" s="12">
        <f t="shared" si="1"/>
        <v>312</v>
      </c>
      <c r="AM8" s="13">
        <v>260</v>
      </c>
      <c r="AN8" s="74">
        <v>340</v>
      </c>
      <c r="AO8" s="75"/>
      <c r="AP8" s="14">
        <f t="shared" si="0"/>
        <v>408</v>
      </c>
    </row>
    <row r="9" spans="1:44" ht="20.25" x14ac:dyDescent="0.3">
      <c r="A9" s="37"/>
      <c r="B9" s="40"/>
      <c r="C9" s="40"/>
      <c r="D9" s="40"/>
      <c r="E9" s="40"/>
      <c r="F9" s="40"/>
      <c r="G9" s="39" t="s">
        <v>47</v>
      </c>
      <c r="H9" s="37"/>
      <c r="I9" s="37"/>
      <c r="J9" s="37"/>
      <c r="K9" s="37"/>
      <c r="L9" s="37"/>
      <c r="AF9" s="63" t="s">
        <v>29</v>
      </c>
      <c r="AG9" s="64"/>
      <c r="AH9" s="15" t="s">
        <v>1</v>
      </c>
      <c r="AI9" s="65">
        <v>102</v>
      </c>
      <c r="AJ9" s="66"/>
      <c r="AK9" s="9" t="s">
        <v>2</v>
      </c>
      <c r="AL9" s="12">
        <f t="shared" si="1"/>
        <v>378</v>
      </c>
      <c r="AM9" s="13">
        <v>315</v>
      </c>
      <c r="AN9" s="74">
        <v>400</v>
      </c>
      <c r="AO9" s="75"/>
      <c r="AP9" s="14">
        <f t="shared" si="0"/>
        <v>480</v>
      </c>
    </row>
    <row r="10" spans="1:44" ht="20.25" x14ac:dyDescent="0.3">
      <c r="A10" s="46"/>
      <c r="B10" s="46"/>
      <c r="C10" s="46"/>
      <c r="D10" s="46"/>
      <c r="E10" s="46"/>
      <c r="F10" s="46"/>
      <c r="G10" s="46"/>
      <c r="H10" s="37"/>
      <c r="I10" s="37"/>
      <c r="J10" s="37"/>
      <c r="K10" s="37"/>
      <c r="L10" s="37"/>
      <c r="AF10" s="63" t="s">
        <v>12</v>
      </c>
      <c r="AG10" s="64"/>
      <c r="AH10" s="15" t="s">
        <v>2</v>
      </c>
      <c r="AI10" s="65">
        <v>38</v>
      </c>
      <c r="AJ10" s="66"/>
      <c r="AK10" s="9" t="s">
        <v>2</v>
      </c>
      <c r="AL10" s="12">
        <f t="shared" si="1"/>
        <v>318</v>
      </c>
      <c r="AM10" s="13">
        <v>265</v>
      </c>
      <c r="AN10" s="74">
        <v>345</v>
      </c>
      <c r="AO10" s="75"/>
      <c r="AP10" s="14">
        <f t="shared" si="0"/>
        <v>414</v>
      </c>
    </row>
    <row r="11" spans="1:44" ht="20.25" x14ac:dyDescent="0.3">
      <c r="A11" s="78" t="s">
        <v>53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56"/>
      <c r="AF11" s="63" t="s">
        <v>24</v>
      </c>
      <c r="AG11" s="64"/>
      <c r="AH11" s="15" t="s">
        <v>2</v>
      </c>
      <c r="AI11" s="65">
        <v>78</v>
      </c>
      <c r="AJ11" s="66"/>
      <c r="AK11" s="9" t="s">
        <v>2</v>
      </c>
      <c r="AL11" s="12">
        <f t="shared" si="1"/>
        <v>384</v>
      </c>
      <c r="AM11" s="13">
        <v>320</v>
      </c>
      <c r="AN11" s="74">
        <v>410</v>
      </c>
      <c r="AO11" s="75"/>
      <c r="AP11" s="14">
        <f t="shared" si="0"/>
        <v>492</v>
      </c>
    </row>
    <row r="12" spans="1:44" ht="18.75" thickBot="1" x14ac:dyDescent="0.3">
      <c r="A12" s="20"/>
      <c r="B12" s="21"/>
      <c r="C12" s="21"/>
      <c r="D12" s="21"/>
      <c r="E12" s="21"/>
      <c r="F12" s="21"/>
      <c r="G12" s="21"/>
      <c r="AF12" s="27"/>
      <c r="AG12" s="28"/>
      <c r="AH12" s="29"/>
      <c r="AI12" s="29"/>
      <c r="AJ12" s="28"/>
      <c r="AK12" s="27"/>
      <c r="AL12" s="30"/>
      <c r="AM12" s="31"/>
      <c r="AN12" s="30"/>
      <c r="AO12" s="32"/>
      <c r="AP12" s="33"/>
    </row>
    <row r="13" spans="1:44" ht="48" thickBot="1" x14ac:dyDescent="0.3">
      <c r="A13" s="52" t="s">
        <v>49</v>
      </c>
      <c r="B13" s="53"/>
      <c r="C13" s="53"/>
      <c r="D13" s="53"/>
      <c r="E13" s="53"/>
      <c r="F13" s="53" t="s">
        <v>50</v>
      </c>
      <c r="G13" s="53" t="s">
        <v>51</v>
      </c>
      <c r="H13" s="53"/>
      <c r="I13" s="53"/>
      <c r="J13" s="53"/>
      <c r="K13" s="54" t="s">
        <v>52</v>
      </c>
      <c r="L13" s="54" t="s">
        <v>52</v>
      </c>
    </row>
    <row r="14" spans="1:44" ht="18" x14ac:dyDescent="0.25">
      <c r="A14" s="47" t="s">
        <v>30</v>
      </c>
      <c r="B14" s="48"/>
      <c r="C14" s="49"/>
      <c r="D14" s="49"/>
      <c r="E14" s="49"/>
      <c r="F14" s="48" t="s">
        <v>2</v>
      </c>
      <c r="G14" s="50">
        <f>H14*1.3</f>
        <v>93.600000000000009</v>
      </c>
      <c r="H14" s="51">
        <v>72</v>
      </c>
      <c r="I14" s="50"/>
      <c r="J14" s="50">
        <v>118</v>
      </c>
      <c r="K14" s="59">
        <f>J14*1.2</f>
        <v>141.6</v>
      </c>
      <c r="L14" s="60">
        <f>K14*1.1</f>
        <v>155.76000000000002</v>
      </c>
    </row>
    <row r="15" spans="1:44" ht="18" x14ac:dyDescent="0.25">
      <c r="A15" s="16" t="s">
        <v>31</v>
      </c>
      <c r="B15" s="26"/>
      <c r="C15" s="17" t="s">
        <v>2</v>
      </c>
      <c r="D15" s="17">
        <v>89</v>
      </c>
      <c r="E15" s="26"/>
      <c r="F15" s="9" t="s">
        <v>2</v>
      </c>
      <c r="G15" s="50">
        <f t="shared" ref="G15:G41" si="2">H15*1.3</f>
        <v>123.5</v>
      </c>
      <c r="H15" s="13">
        <v>95</v>
      </c>
      <c r="I15" s="57">
        <v>135</v>
      </c>
      <c r="J15" s="58"/>
      <c r="K15" s="14">
        <f>I15*1.2</f>
        <v>162</v>
      </c>
      <c r="L15" s="22">
        <f t="shared" ref="L15:L41" si="3">K15*1.1</f>
        <v>178.20000000000002</v>
      </c>
    </row>
    <row r="16" spans="1:44" ht="18" x14ac:dyDescent="0.25">
      <c r="A16" s="16" t="s">
        <v>32</v>
      </c>
      <c r="B16" s="26"/>
      <c r="C16" s="17" t="s">
        <v>2</v>
      </c>
      <c r="D16" s="17">
        <v>238</v>
      </c>
      <c r="E16" s="26"/>
      <c r="F16" s="9" t="s">
        <v>2</v>
      </c>
      <c r="G16" s="50">
        <f t="shared" si="2"/>
        <v>156</v>
      </c>
      <c r="H16" s="13">
        <v>120</v>
      </c>
      <c r="I16" s="57">
        <v>170</v>
      </c>
      <c r="J16" s="58"/>
      <c r="K16" s="14">
        <f>I16*1.2</f>
        <v>204</v>
      </c>
      <c r="L16" s="22">
        <f t="shared" si="3"/>
        <v>224.4</v>
      </c>
    </row>
    <row r="17" spans="1:12" ht="18" x14ac:dyDescent="0.25">
      <c r="A17" s="16" t="s">
        <v>33</v>
      </c>
      <c r="B17" s="26"/>
      <c r="C17" s="17" t="s">
        <v>2</v>
      </c>
      <c r="D17" s="17">
        <v>360</v>
      </c>
      <c r="E17" s="26"/>
      <c r="F17" s="9" t="s">
        <v>2</v>
      </c>
      <c r="G17" s="50">
        <f t="shared" si="2"/>
        <v>221</v>
      </c>
      <c r="H17" s="13">
        <v>170</v>
      </c>
      <c r="I17" s="57">
        <v>200</v>
      </c>
      <c r="J17" s="58"/>
      <c r="K17" s="14">
        <f>I17*1.2</f>
        <v>240</v>
      </c>
      <c r="L17" s="22">
        <f t="shared" si="3"/>
        <v>264</v>
      </c>
    </row>
    <row r="18" spans="1:12" ht="18" x14ac:dyDescent="0.25">
      <c r="A18" s="16" t="s">
        <v>34</v>
      </c>
      <c r="B18" s="9"/>
      <c r="C18" s="17"/>
      <c r="D18" s="17"/>
      <c r="E18" s="17"/>
      <c r="F18" s="9" t="s">
        <v>2</v>
      </c>
      <c r="G18" s="50">
        <f t="shared" si="2"/>
        <v>240.5</v>
      </c>
      <c r="H18" s="13">
        <v>185</v>
      </c>
      <c r="I18" s="57"/>
      <c r="J18" s="57">
        <v>255</v>
      </c>
      <c r="K18" s="14">
        <f>J18*1.2</f>
        <v>306</v>
      </c>
      <c r="L18" s="22">
        <f t="shared" si="3"/>
        <v>336.6</v>
      </c>
    </row>
    <row r="19" spans="1:12" ht="18" x14ac:dyDescent="0.25">
      <c r="A19" s="16" t="s">
        <v>35</v>
      </c>
      <c r="B19" s="9"/>
      <c r="C19" s="17"/>
      <c r="D19" s="17"/>
      <c r="E19" s="17"/>
      <c r="F19" s="9" t="s">
        <v>2</v>
      </c>
      <c r="G19" s="50">
        <f t="shared" si="2"/>
        <v>318.5</v>
      </c>
      <c r="H19" s="13">
        <v>245</v>
      </c>
      <c r="I19" s="57"/>
      <c r="J19" s="57">
        <v>305</v>
      </c>
      <c r="K19" s="14">
        <f>J19*1.2</f>
        <v>366</v>
      </c>
      <c r="L19" s="22">
        <f t="shared" si="3"/>
        <v>402.6</v>
      </c>
    </row>
    <row r="20" spans="1:12" ht="18" x14ac:dyDescent="0.25">
      <c r="A20" s="16" t="s">
        <v>36</v>
      </c>
      <c r="B20" s="26"/>
      <c r="C20" s="17" t="s">
        <v>2</v>
      </c>
      <c r="D20" s="17">
        <v>258</v>
      </c>
      <c r="E20" s="26"/>
      <c r="F20" s="9" t="s">
        <v>2</v>
      </c>
      <c r="G20" s="50">
        <f t="shared" si="2"/>
        <v>188.5</v>
      </c>
      <c r="H20" s="13">
        <v>145</v>
      </c>
      <c r="I20" s="57">
        <v>215</v>
      </c>
      <c r="J20" s="58"/>
      <c r="K20" s="14">
        <f>I20*1.2</f>
        <v>258</v>
      </c>
      <c r="L20" s="22">
        <f t="shared" si="3"/>
        <v>283.8</v>
      </c>
    </row>
    <row r="21" spans="1:12" ht="18" x14ac:dyDescent="0.25">
      <c r="A21" s="16" t="s">
        <v>37</v>
      </c>
      <c r="B21" s="26"/>
      <c r="C21" s="17" t="s">
        <v>2</v>
      </c>
      <c r="D21" s="17">
        <v>372</v>
      </c>
      <c r="E21" s="26"/>
      <c r="F21" s="9" t="s">
        <v>2</v>
      </c>
      <c r="G21" s="50">
        <f t="shared" si="2"/>
        <v>208</v>
      </c>
      <c r="H21" s="13">
        <v>160</v>
      </c>
      <c r="I21" s="57">
        <v>236</v>
      </c>
      <c r="J21" s="58"/>
      <c r="K21" s="14">
        <f>I21*1.2</f>
        <v>283.2</v>
      </c>
      <c r="L21" s="22">
        <f t="shared" si="3"/>
        <v>311.52000000000004</v>
      </c>
    </row>
    <row r="22" spans="1:12" ht="18" x14ac:dyDescent="0.25">
      <c r="A22" s="16" t="s">
        <v>38</v>
      </c>
      <c r="B22" s="26"/>
      <c r="C22" s="17" t="s">
        <v>1</v>
      </c>
      <c r="D22" s="17">
        <v>128</v>
      </c>
      <c r="E22" s="26"/>
      <c r="F22" s="9" t="s">
        <v>2</v>
      </c>
      <c r="G22" s="50">
        <f t="shared" si="2"/>
        <v>221</v>
      </c>
      <c r="H22" s="13">
        <v>170</v>
      </c>
      <c r="I22" s="57">
        <v>236</v>
      </c>
      <c r="J22" s="58"/>
      <c r="K22" s="14">
        <f>I22*1.2</f>
        <v>283.2</v>
      </c>
      <c r="L22" s="22">
        <f t="shared" si="3"/>
        <v>311.52000000000004</v>
      </c>
    </row>
    <row r="23" spans="1:12" ht="18" x14ac:dyDescent="0.25">
      <c r="A23" s="16" t="s">
        <v>39</v>
      </c>
      <c r="B23" s="26"/>
      <c r="C23" s="17" t="s">
        <v>1</v>
      </c>
      <c r="D23" s="17">
        <v>107</v>
      </c>
      <c r="E23" s="26"/>
      <c r="F23" s="9" t="s">
        <v>2</v>
      </c>
      <c r="G23" s="50">
        <f t="shared" si="2"/>
        <v>182</v>
      </c>
      <c r="H23" s="13">
        <v>140</v>
      </c>
      <c r="I23" s="57">
        <v>205</v>
      </c>
      <c r="J23" s="58"/>
      <c r="K23" s="14">
        <f>I23*1.2</f>
        <v>246</v>
      </c>
      <c r="L23" s="22">
        <f t="shared" si="3"/>
        <v>270.60000000000002</v>
      </c>
    </row>
    <row r="24" spans="1:12" ht="18" x14ac:dyDescent="0.25">
      <c r="A24" s="16" t="s">
        <v>40</v>
      </c>
      <c r="B24" s="26"/>
      <c r="C24" s="17" t="s">
        <v>1</v>
      </c>
      <c r="D24" s="17">
        <v>78</v>
      </c>
      <c r="E24" s="26"/>
      <c r="F24" s="9" t="s">
        <v>2</v>
      </c>
      <c r="G24" s="50">
        <f t="shared" si="2"/>
        <v>195</v>
      </c>
      <c r="H24" s="13">
        <v>150</v>
      </c>
      <c r="I24" s="57">
        <v>235</v>
      </c>
      <c r="J24" s="58"/>
      <c r="K24" s="14">
        <f>I24*1.2</f>
        <v>282</v>
      </c>
      <c r="L24" s="22">
        <f t="shared" si="3"/>
        <v>310.20000000000005</v>
      </c>
    </row>
    <row r="25" spans="1:12" ht="18" x14ac:dyDescent="0.25">
      <c r="A25" s="16" t="s">
        <v>41</v>
      </c>
      <c r="B25" s="9"/>
      <c r="C25" s="17"/>
      <c r="D25" s="17"/>
      <c r="E25" s="17"/>
      <c r="F25" s="9" t="s">
        <v>2</v>
      </c>
      <c r="G25" s="50">
        <f t="shared" si="2"/>
        <v>273</v>
      </c>
      <c r="H25" s="13">
        <v>210</v>
      </c>
      <c r="I25" s="57"/>
      <c r="J25" s="57">
        <v>310</v>
      </c>
      <c r="K25" s="14">
        <f>J25*1.2</f>
        <v>372</v>
      </c>
      <c r="L25" s="22">
        <f t="shared" si="3"/>
        <v>409.20000000000005</v>
      </c>
    </row>
    <row r="26" spans="1:12" ht="18" x14ac:dyDescent="0.25">
      <c r="A26" s="16" t="s">
        <v>22</v>
      </c>
      <c r="B26" s="26"/>
      <c r="C26" s="17" t="s">
        <v>2</v>
      </c>
      <c r="D26" s="17">
        <v>92</v>
      </c>
      <c r="E26" s="26"/>
      <c r="F26" s="9" t="s">
        <v>2</v>
      </c>
      <c r="G26" s="50">
        <f t="shared" si="2"/>
        <v>85.8</v>
      </c>
      <c r="H26" s="13">
        <v>66</v>
      </c>
      <c r="I26" s="57">
        <v>110</v>
      </c>
      <c r="J26" s="58"/>
      <c r="K26" s="14">
        <f>I26*1.2</f>
        <v>132</v>
      </c>
      <c r="L26" s="22">
        <f t="shared" si="3"/>
        <v>145.20000000000002</v>
      </c>
    </row>
    <row r="27" spans="1:12" ht="18" x14ac:dyDescent="0.25">
      <c r="A27" s="16" t="s">
        <v>8</v>
      </c>
      <c r="B27" s="9"/>
      <c r="C27" s="17"/>
      <c r="D27" s="17"/>
      <c r="E27" s="17"/>
      <c r="F27" s="9" t="s">
        <v>2</v>
      </c>
      <c r="G27" s="50">
        <f t="shared" si="2"/>
        <v>130</v>
      </c>
      <c r="H27" s="13">
        <v>100</v>
      </c>
      <c r="I27" s="58"/>
      <c r="J27" s="58"/>
      <c r="K27" s="18">
        <f>H27</f>
        <v>100</v>
      </c>
      <c r="L27" s="22">
        <f t="shared" si="3"/>
        <v>110.00000000000001</v>
      </c>
    </row>
    <row r="28" spans="1:12" ht="18" x14ac:dyDescent="0.25">
      <c r="A28" s="16" t="s">
        <v>21</v>
      </c>
      <c r="B28" s="9"/>
      <c r="C28" s="17"/>
      <c r="D28" s="17"/>
      <c r="E28" s="17"/>
      <c r="F28" s="9" t="s">
        <v>2</v>
      </c>
      <c r="G28" s="50">
        <f t="shared" si="2"/>
        <v>260</v>
      </c>
      <c r="H28" s="57">
        <v>200</v>
      </c>
      <c r="I28" s="14"/>
      <c r="J28" s="57">
        <v>265</v>
      </c>
      <c r="K28" s="14">
        <f t="shared" ref="K28:K35" si="4">J28*1.2</f>
        <v>318</v>
      </c>
      <c r="L28" s="22">
        <f t="shared" si="3"/>
        <v>349.8</v>
      </c>
    </row>
    <row r="29" spans="1:12" ht="18" x14ac:dyDescent="0.25">
      <c r="A29" s="16" t="s">
        <v>20</v>
      </c>
      <c r="B29" s="9"/>
      <c r="C29" s="17"/>
      <c r="D29" s="17"/>
      <c r="E29" s="17"/>
      <c r="F29" s="9" t="s">
        <v>2</v>
      </c>
      <c r="G29" s="50">
        <f t="shared" si="2"/>
        <v>429</v>
      </c>
      <c r="H29" s="57">
        <v>330</v>
      </c>
      <c r="I29" s="14"/>
      <c r="J29" s="57">
        <v>400</v>
      </c>
      <c r="K29" s="14">
        <f t="shared" si="4"/>
        <v>480</v>
      </c>
      <c r="L29" s="22">
        <f t="shared" si="3"/>
        <v>528</v>
      </c>
    </row>
    <row r="30" spans="1:12" ht="18" x14ac:dyDescent="0.25">
      <c r="A30" s="16" t="s">
        <v>9</v>
      </c>
      <c r="B30" s="9"/>
      <c r="C30" s="17"/>
      <c r="D30" s="17"/>
      <c r="E30" s="17"/>
      <c r="F30" s="9" t="s">
        <v>2</v>
      </c>
      <c r="G30" s="50">
        <f t="shared" si="2"/>
        <v>390</v>
      </c>
      <c r="H30" s="57">
        <v>300</v>
      </c>
      <c r="I30" s="14"/>
      <c r="J30" s="57">
        <v>320</v>
      </c>
      <c r="K30" s="14">
        <f t="shared" si="4"/>
        <v>384</v>
      </c>
      <c r="L30" s="22">
        <f t="shared" si="3"/>
        <v>422.40000000000003</v>
      </c>
    </row>
    <row r="31" spans="1:12" ht="18" x14ac:dyDescent="0.25">
      <c r="A31" s="16" t="s">
        <v>13</v>
      </c>
      <c r="B31" s="9"/>
      <c r="C31" s="17"/>
      <c r="D31" s="17"/>
      <c r="E31" s="17"/>
      <c r="F31" s="9" t="s">
        <v>2</v>
      </c>
      <c r="G31" s="50">
        <f t="shared" si="2"/>
        <v>474.5</v>
      </c>
      <c r="H31" s="57">
        <v>365</v>
      </c>
      <c r="I31" s="14"/>
      <c r="J31" s="57">
        <v>420</v>
      </c>
      <c r="K31" s="14">
        <f t="shared" si="4"/>
        <v>504</v>
      </c>
      <c r="L31" s="22">
        <f t="shared" si="3"/>
        <v>554.40000000000009</v>
      </c>
    </row>
    <row r="32" spans="1:12" ht="18" x14ac:dyDescent="0.25">
      <c r="A32" s="16" t="s">
        <v>19</v>
      </c>
      <c r="B32" s="9"/>
      <c r="C32" s="17"/>
      <c r="D32" s="17"/>
      <c r="E32" s="17"/>
      <c r="F32" s="9" t="s">
        <v>2</v>
      </c>
      <c r="G32" s="50">
        <f t="shared" si="2"/>
        <v>273</v>
      </c>
      <c r="H32" s="57">
        <v>210</v>
      </c>
      <c r="I32" s="14"/>
      <c r="J32" s="57">
        <v>242</v>
      </c>
      <c r="K32" s="14">
        <f t="shared" si="4"/>
        <v>290.39999999999998</v>
      </c>
      <c r="L32" s="22">
        <f t="shared" si="3"/>
        <v>319.44</v>
      </c>
    </row>
    <row r="33" spans="1:24" ht="18" x14ac:dyDescent="0.25">
      <c r="A33" s="16" t="s">
        <v>14</v>
      </c>
      <c r="B33" s="9"/>
      <c r="C33" s="17"/>
      <c r="D33" s="17"/>
      <c r="E33" s="17"/>
      <c r="F33" s="9" t="s">
        <v>2</v>
      </c>
      <c r="G33" s="50">
        <f t="shared" si="2"/>
        <v>357.5</v>
      </c>
      <c r="H33" s="57">
        <v>275</v>
      </c>
      <c r="I33" s="14"/>
      <c r="J33" s="57">
        <v>310</v>
      </c>
      <c r="K33" s="14">
        <f t="shared" si="4"/>
        <v>372</v>
      </c>
      <c r="L33" s="22">
        <f t="shared" si="3"/>
        <v>409.20000000000005</v>
      </c>
    </row>
    <row r="34" spans="1:24" ht="18" x14ac:dyDescent="0.25">
      <c r="A34" s="16" t="s">
        <v>11</v>
      </c>
      <c r="B34" s="9"/>
      <c r="C34" s="17"/>
      <c r="D34" s="17"/>
      <c r="E34" s="17"/>
      <c r="F34" s="9" t="s">
        <v>2</v>
      </c>
      <c r="G34" s="50">
        <f t="shared" si="2"/>
        <v>331.5</v>
      </c>
      <c r="H34" s="57">
        <v>255</v>
      </c>
      <c r="I34" s="14"/>
      <c r="J34" s="57">
        <v>285</v>
      </c>
      <c r="K34" s="14">
        <f t="shared" si="4"/>
        <v>342</v>
      </c>
      <c r="L34" s="22">
        <f t="shared" si="3"/>
        <v>376.20000000000005</v>
      </c>
    </row>
    <row r="35" spans="1:24" ht="18" x14ac:dyDescent="0.25">
      <c r="A35" s="16" t="s">
        <v>15</v>
      </c>
      <c r="B35" s="9"/>
      <c r="C35" s="17"/>
      <c r="D35" s="17"/>
      <c r="E35" s="17"/>
      <c r="F35" s="9" t="s">
        <v>2</v>
      </c>
      <c r="G35" s="50">
        <f t="shared" si="2"/>
        <v>500.5</v>
      </c>
      <c r="H35" s="57">
        <v>385</v>
      </c>
      <c r="I35" s="14"/>
      <c r="J35" s="57">
        <v>420</v>
      </c>
      <c r="K35" s="14">
        <f t="shared" si="4"/>
        <v>504</v>
      </c>
      <c r="L35" s="22">
        <f t="shared" si="3"/>
        <v>554.40000000000009</v>
      </c>
    </row>
    <row r="36" spans="1:24" ht="18" x14ac:dyDescent="0.25">
      <c r="A36" s="16" t="s">
        <v>4</v>
      </c>
      <c r="B36" s="26"/>
      <c r="C36" s="17" t="s">
        <v>2</v>
      </c>
      <c r="D36" s="17">
        <v>110</v>
      </c>
      <c r="E36" s="26"/>
      <c r="F36" s="9" t="s">
        <v>2</v>
      </c>
      <c r="G36" s="50">
        <f t="shared" si="2"/>
        <v>130</v>
      </c>
      <c r="H36" s="18">
        <v>100</v>
      </c>
      <c r="I36" s="58"/>
      <c r="J36" s="58"/>
      <c r="K36" s="18">
        <f>H36</f>
        <v>100</v>
      </c>
      <c r="L36" s="22">
        <f t="shared" si="3"/>
        <v>110.00000000000001</v>
      </c>
    </row>
    <row r="37" spans="1:24" ht="18" x14ac:dyDescent="0.25">
      <c r="A37" s="16" t="s">
        <v>10</v>
      </c>
      <c r="B37" s="9"/>
      <c r="C37" s="17"/>
      <c r="D37" s="17"/>
      <c r="E37" s="17"/>
      <c r="F37" s="9" t="s">
        <v>2</v>
      </c>
      <c r="G37" s="50">
        <f t="shared" si="2"/>
        <v>227.5</v>
      </c>
      <c r="H37" s="57">
        <v>175</v>
      </c>
      <c r="I37" s="14"/>
      <c r="J37" s="57">
        <v>200</v>
      </c>
      <c r="K37" s="14">
        <f>J37*1.2</f>
        <v>240</v>
      </c>
      <c r="L37" s="22">
        <f t="shared" si="3"/>
        <v>264</v>
      </c>
    </row>
    <row r="38" spans="1:24" ht="20.25" x14ac:dyDescent="0.3">
      <c r="A38" s="16" t="s">
        <v>18</v>
      </c>
      <c r="B38" s="9"/>
      <c r="C38" s="17"/>
      <c r="D38" s="17"/>
      <c r="E38" s="17"/>
      <c r="F38" s="9" t="s">
        <v>2</v>
      </c>
      <c r="G38" s="50">
        <f t="shared" si="2"/>
        <v>286</v>
      </c>
      <c r="H38" s="57">
        <v>220</v>
      </c>
      <c r="I38" s="14"/>
      <c r="J38" s="57">
        <v>275</v>
      </c>
      <c r="K38" s="14">
        <f>J38*1.2</f>
        <v>330</v>
      </c>
      <c r="L38" s="22">
        <f t="shared" si="3"/>
        <v>363.00000000000006</v>
      </c>
      <c r="N38" s="76" t="s">
        <v>42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20.25" x14ac:dyDescent="0.3">
      <c r="A39" s="16" t="s">
        <v>16</v>
      </c>
      <c r="B39" s="9"/>
      <c r="C39" s="17"/>
      <c r="D39" s="17"/>
      <c r="E39" s="17"/>
      <c r="F39" s="9" t="s">
        <v>2</v>
      </c>
      <c r="G39" s="50">
        <f t="shared" si="2"/>
        <v>188.5</v>
      </c>
      <c r="H39" s="57">
        <v>145</v>
      </c>
      <c r="I39" s="14"/>
      <c r="J39" s="57">
        <v>175</v>
      </c>
      <c r="K39" s="14">
        <f>J39*1.2</f>
        <v>210</v>
      </c>
      <c r="L39" s="22">
        <f t="shared" si="3"/>
        <v>231.00000000000003</v>
      </c>
      <c r="N39" s="37"/>
      <c r="O39" s="37"/>
      <c r="P39" s="37"/>
      <c r="Q39" s="38"/>
      <c r="R39" s="38"/>
      <c r="S39" s="38"/>
      <c r="T39" s="38"/>
      <c r="U39" s="37"/>
      <c r="V39" s="37"/>
      <c r="W39" s="37"/>
      <c r="X39" s="37"/>
    </row>
    <row r="40" spans="1:24" ht="20.25" x14ac:dyDescent="0.3">
      <c r="A40" s="34" t="s">
        <v>17</v>
      </c>
      <c r="B40" s="17"/>
      <c r="C40" s="17"/>
      <c r="D40" s="17"/>
      <c r="E40" s="17"/>
      <c r="F40" s="9" t="s">
        <v>2</v>
      </c>
      <c r="G40" s="50">
        <f t="shared" si="2"/>
        <v>273</v>
      </c>
      <c r="H40" s="57">
        <v>210</v>
      </c>
      <c r="I40" s="14"/>
      <c r="J40" s="57">
        <v>242</v>
      </c>
      <c r="K40" s="14">
        <f>J40*1.2</f>
        <v>290.39999999999998</v>
      </c>
      <c r="L40" s="22">
        <f t="shared" si="3"/>
        <v>319.44</v>
      </c>
      <c r="O40" s="37"/>
      <c r="P40" s="37"/>
      <c r="Q40" s="38"/>
      <c r="R40" s="39" t="s">
        <v>43</v>
      </c>
      <c r="S40" s="40" t="s">
        <v>44</v>
      </c>
      <c r="T40" s="38"/>
      <c r="U40" s="37"/>
      <c r="V40" s="37"/>
      <c r="W40" s="37"/>
      <c r="X40" s="37"/>
    </row>
    <row r="41" spans="1:24" ht="21" thickBot="1" x14ac:dyDescent="0.35">
      <c r="A41" s="35" t="s">
        <v>23</v>
      </c>
      <c r="B41" s="36"/>
      <c r="C41" s="36"/>
      <c r="D41" s="36"/>
      <c r="E41" s="36"/>
      <c r="F41" s="23" t="s">
        <v>2</v>
      </c>
      <c r="G41" s="50">
        <f t="shared" si="2"/>
        <v>351</v>
      </c>
      <c r="H41" s="24">
        <v>270</v>
      </c>
      <c r="I41" s="25"/>
      <c r="J41" s="24">
        <v>410</v>
      </c>
      <c r="K41" s="25">
        <f>J41*1.2</f>
        <v>492</v>
      </c>
      <c r="L41" s="61">
        <f t="shared" si="3"/>
        <v>541.20000000000005</v>
      </c>
      <c r="N41" s="37"/>
      <c r="O41" s="40"/>
      <c r="P41" s="40"/>
      <c r="Q41" s="37"/>
      <c r="R41" s="37"/>
      <c r="S41" s="40"/>
      <c r="T41" s="38"/>
      <c r="U41" s="37"/>
      <c r="V41" s="37"/>
      <c r="W41" s="37"/>
      <c r="X41" s="37"/>
    </row>
    <row r="42" spans="1:24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37"/>
      <c r="O42" s="40"/>
      <c r="P42" s="40"/>
      <c r="Q42" s="37"/>
      <c r="R42" s="37"/>
      <c r="S42" s="40"/>
      <c r="T42" s="38"/>
      <c r="U42" s="37"/>
      <c r="V42" s="37"/>
      <c r="W42" s="37"/>
      <c r="X42" s="37"/>
    </row>
    <row r="43" spans="1:24" ht="20.25" x14ac:dyDescent="0.3">
      <c r="O43" s="42"/>
      <c r="P43" s="43"/>
      <c r="Q43" s="43"/>
      <c r="R43" s="39" t="s">
        <v>45</v>
      </c>
      <c r="S43" s="77"/>
      <c r="T43" s="77"/>
      <c r="U43" s="77"/>
      <c r="V43" s="37"/>
      <c r="W43" s="37"/>
      <c r="X43" s="37"/>
    </row>
    <row r="44" spans="1:24" ht="20.25" x14ac:dyDescent="0.3">
      <c r="O44" s="44"/>
      <c r="P44" s="43"/>
      <c r="Q44" s="43"/>
      <c r="R44" s="41" t="s">
        <v>46</v>
      </c>
      <c r="S44" s="45"/>
      <c r="T44" s="43"/>
      <c r="U44" s="37"/>
      <c r="V44" s="37"/>
      <c r="W44" s="37"/>
      <c r="X44" s="37"/>
    </row>
    <row r="45" spans="1:24" s="4" customForma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sheetProtection algorithmName="SHA-512" hashValue="u0CkvkxDKNSY9dZEqsBbAL3JOw0g8zx7LwBPEb9cKrT7X1qgCfUWOug0jPSdtskc/qkFWcXipuilK+SUou6A8g==" saltValue="/CklfP+Hr6C5I/yTNZ8lzA==" spinCount="100000" sheet="1" formatCells="0" formatColumns="0" formatRows="0" insertColumns="0" insertRows="0" insertHyperlinks="0" deleteColumns="0" deleteRows="0" sort="0" autoFilter="0" pivotTables="0"/>
  <mergeCells count="31">
    <mergeCell ref="N38:X38"/>
    <mergeCell ref="S43:U43"/>
    <mergeCell ref="F6:G6"/>
    <mergeCell ref="A11:K11"/>
    <mergeCell ref="AN5:AO5"/>
    <mergeCell ref="AN8:AO8"/>
    <mergeCell ref="AN7:AO7"/>
    <mergeCell ref="AF11:AG11"/>
    <mergeCell ref="AN9:AO9"/>
    <mergeCell ref="AN10:AO10"/>
    <mergeCell ref="AN11:AO11"/>
    <mergeCell ref="AI9:AJ9"/>
    <mergeCell ref="AI10:AJ10"/>
    <mergeCell ref="AI11:AJ11"/>
    <mergeCell ref="A1:K1"/>
    <mergeCell ref="M2:X2"/>
    <mergeCell ref="AF9:AG9"/>
    <mergeCell ref="AF7:AG7"/>
    <mergeCell ref="AF10:AG10"/>
    <mergeCell ref="AI2:AJ2"/>
    <mergeCell ref="AF6:AG6"/>
    <mergeCell ref="AI8:AJ8"/>
    <mergeCell ref="AI6:AJ6"/>
    <mergeCell ref="AI7:AJ7"/>
    <mergeCell ref="AF8:AG8"/>
    <mergeCell ref="AF2:AG2"/>
    <mergeCell ref="AF3:AO3"/>
    <mergeCell ref="AF5:AG5"/>
    <mergeCell ref="AN2:AO2"/>
    <mergeCell ref="AI5:AJ5"/>
    <mergeCell ref="AN6:AO6"/>
  </mergeCells>
  <phoneticPr fontId="0" type="noConversion"/>
  <pageMargins left="0.98425196850393704" right="0.39370078740157483" top="0.98425196850393704" bottom="0.19685039370078741" header="0.51181102362204722" footer="0.51181102362204722"/>
  <pageSetup paperSize="9" scale="81" orientation="portrait" r:id="rId1"/>
  <headerFooter alignWithMargins="0"/>
  <colBreaks count="1" manualBreakCount="1">
    <brk id="12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Водосливы</vt:lpstr>
      <vt:lpstr>Водосливы!Область_печати</vt:lpstr>
    </vt:vector>
  </TitlesOfParts>
  <Company>ООО "Метаснаб - Иркутск"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Текущие прайс - листы</dc:title>
  <dc:creator>Шурик</dc:creator>
  <cp:lastModifiedBy>Антон</cp:lastModifiedBy>
  <cp:lastPrinted>2015-06-02T08:12:16Z</cp:lastPrinted>
  <dcterms:created xsi:type="dcterms:W3CDTF">2002-10-14T02:42:52Z</dcterms:created>
  <dcterms:modified xsi:type="dcterms:W3CDTF">2016-02-13T12:53:03Z</dcterms:modified>
</cp:coreProperties>
</file>